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320" windowHeight="9495" activeTab="0"/>
  </bookViews>
  <sheets>
    <sheet name="Muzeum" sheetId="1" r:id="rId1"/>
  </sheets>
  <definedNames>
    <definedName name="_xlnm.Print_Area" localSheetId="0">'Muzeum'!$A$1:$F$68</definedName>
  </definedNames>
  <calcPr fullCalcOnLoad="1"/>
</workbook>
</file>

<file path=xl/sharedStrings.xml><?xml version="1.0" encoding="utf-8"?>
<sst xmlns="http://schemas.openxmlformats.org/spreadsheetml/2006/main" count="94" uniqueCount="62">
  <si>
    <t>pieczęć jednostki</t>
  </si>
  <si>
    <t>Sprawozdanie roczne z wykonania planu finansowego</t>
  </si>
  <si>
    <t>Część A</t>
  </si>
  <si>
    <t>Lp.</t>
  </si>
  <si>
    <t>Wyszczególnienie</t>
  </si>
  <si>
    <t>% wykonania  5/4</t>
  </si>
  <si>
    <t xml:space="preserve">I. </t>
  </si>
  <si>
    <t xml:space="preserve">Przychody ogółem, w tym: </t>
  </si>
  <si>
    <t>1.</t>
  </si>
  <si>
    <t>Przychody operacyjne</t>
  </si>
  <si>
    <t>2.</t>
  </si>
  <si>
    <t>Pozostałe przychody operacyjne</t>
  </si>
  <si>
    <t>3.</t>
  </si>
  <si>
    <t>Przychody finansowe</t>
  </si>
  <si>
    <t>4.</t>
  </si>
  <si>
    <t>Dotacje bieżące z budżetu Miasta, w tym:</t>
  </si>
  <si>
    <t>a)</t>
  </si>
  <si>
    <t>dotacja podmiotowa</t>
  </si>
  <si>
    <t>b)</t>
  </si>
  <si>
    <t>dotacja celowa</t>
  </si>
  <si>
    <t>-</t>
  </si>
  <si>
    <t>5.</t>
  </si>
  <si>
    <t>Inne</t>
  </si>
  <si>
    <t>II.</t>
  </si>
  <si>
    <t>Koszty ogółem, w tym:</t>
  </si>
  <si>
    <t>Wynagrodzenia</t>
  </si>
  <si>
    <t>Składki naliczane od wynagrodzeń</t>
  </si>
  <si>
    <t>Płatności odsetkowe wynikające z zaciągniętych zobowiązań</t>
  </si>
  <si>
    <t>Zakup towarów i usług</t>
  </si>
  <si>
    <t>Pozostałe</t>
  </si>
  <si>
    <t>III.</t>
  </si>
  <si>
    <t>Wynik finansowy</t>
  </si>
  <si>
    <t xml:space="preserve">IV. </t>
  </si>
  <si>
    <t>Środki przyznane innym podmiotom</t>
  </si>
  <si>
    <t>Część B</t>
  </si>
  <si>
    <t>Stan należności razem</t>
  </si>
  <si>
    <t>Krótkoterminowe</t>
  </si>
  <si>
    <t>Długoterminowe</t>
  </si>
  <si>
    <t>w tym wymagalne</t>
  </si>
  <si>
    <t>Stan zobowiązań razem</t>
  </si>
  <si>
    <t xml:space="preserve">Stan środków pieniężnych </t>
  </si>
  <si>
    <t>Część C</t>
  </si>
  <si>
    <t>Źródła finansowania inwestycji, w tym:</t>
  </si>
  <si>
    <t>Środki własne</t>
  </si>
  <si>
    <t xml:space="preserve">Dotacja z budżetu Miasta </t>
  </si>
  <si>
    <t>Wydatki majątkowe, w tym:</t>
  </si>
  <si>
    <t>zakup muzealiów</t>
  </si>
  <si>
    <t>miejscowość, data</t>
  </si>
  <si>
    <t>podpis osoby upoważnionej</t>
  </si>
  <si>
    <t>Amortyzacja</t>
  </si>
  <si>
    <t xml:space="preserve">              2.</t>
  </si>
  <si>
    <t>zakup środków trwałych</t>
  </si>
  <si>
    <t>Nazwa i adres jednostki: Muzeum Miejskie w Zabrzu, ul. 3-go Maja 6, 41-800 Zabrze</t>
  </si>
  <si>
    <t xml:space="preserve">                         -</t>
  </si>
  <si>
    <t>za okres od 01.01.2020 r. do 31.12.2020 r.</t>
  </si>
  <si>
    <t>Plan na dzień 01.01.2020 r.</t>
  </si>
  <si>
    <t>Plan na dzień 31.12.2020 r.</t>
  </si>
  <si>
    <t>Wykonanie    na dzień 31.12.2020 r.</t>
  </si>
  <si>
    <t>Stan na dzień 01.01.2019 r.</t>
  </si>
  <si>
    <t>Stan na dzień  01.01.2020 r.</t>
  </si>
  <si>
    <t>Stan na dzień 31.12.2020 r.</t>
  </si>
  <si>
    <t>Zabrze,dn.22.02.2021r.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</si>
</sst>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>
      <alignment/>
      <protection/>
    </xf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/>
    </xf>
    <xf numFmtId="10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5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51" applyFont="1" applyBorder="1" applyAlignment="1">
      <alignment vertical="center"/>
      <protection/>
    </xf>
    <xf numFmtId="4" fontId="0" fillId="33" borderId="10" xfId="0" applyNumberFormat="1" applyFill="1" applyBorder="1" applyAlignment="1">
      <alignment/>
    </xf>
    <xf numFmtId="0" fontId="0" fillId="0" borderId="0" xfId="53" applyFont="1" applyFill="1">
      <alignment/>
      <protection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2" xfId="5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06_Proj_2007_Def_UE_WPI_ZB_DochJB_Fundusze_zał 36-1315-18" xfId="52"/>
    <cellStyle name="Normalny_Proj.2005_Przychody_Rozchody_Zakłady Budżetowe_Fundusz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90" zoomScaleSheetLayoutView="90" zoomScalePageLayoutView="0" workbookViewId="0" topLeftCell="A1">
      <selection activeCell="I50" sqref="I50"/>
    </sheetView>
  </sheetViews>
  <sheetFormatPr defaultColWidth="9.140625" defaultRowHeight="12.75"/>
  <cols>
    <col min="1" max="1" width="9.28125" style="0" customWidth="1"/>
    <col min="2" max="2" width="38.57421875" style="0" customWidth="1"/>
    <col min="3" max="3" width="16.28125" style="0" customWidth="1"/>
    <col min="4" max="4" width="15.00390625" style="0" customWidth="1"/>
    <col min="5" max="5" width="14.28125" style="0" customWidth="1"/>
    <col min="6" max="6" width="13.8515625" style="0" customWidth="1"/>
  </cols>
  <sheetData>
    <row r="1" spans="1:5" ht="12.75">
      <c r="A1" s="1" t="s">
        <v>0</v>
      </c>
      <c r="E1" s="2"/>
    </row>
    <row r="2" spans="2:5" ht="15">
      <c r="B2" s="38" t="s">
        <v>1</v>
      </c>
      <c r="C2" s="38"/>
      <c r="D2" s="38"/>
      <c r="E2" s="3"/>
    </row>
    <row r="3" spans="2:5" ht="15">
      <c r="B3" s="39" t="s">
        <v>54</v>
      </c>
      <c r="C3" s="39"/>
      <c r="D3" s="39"/>
      <c r="E3" s="3"/>
    </row>
    <row r="4" spans="2:5" ht="12.75">
      <c r="B4" s="4"/>
      <c r="E4" s="5"/>
    </row>
    <row r="5" spans="1:6" ht="12.75">
      <c r="A5" s="6" t="s">
        <v>52</v>
      </c>
      <c r="B5" s="7"/>
      <c r="C5" s="7"/>
      <c r="D5" s="7"/>
      <c r="E5" s="5"/>
      <c r="F5" s="7"/>
    </row>
    <row r="6" spans="5:6" ht="12.75">
      <c r="E6" s="36"/>
      <c r="F6" s="7"/>
    </row>
    <row r="8" ht="12.75">
      <c r="A8" s="8" t="s">
        <v>2</v>
      </c>
    </row>
    <row r="9" spans="1:6" ht="38.25">
      <c r="A9" s="9" t="s">
        <v>3</v>
      </c>
      <c r="B9" s="9" t="s">
        <v>4</v>
      </c>
      <c r="C9" s="10" t="s">
        <v>55</v>
      </c>
      <c r="D9" s="10" t="s">
        <v>56</v>
      </c>
      <c r="E9" s="10" t="s">
        <v>57</v>
      </c>
      <c r="F9" s="11" t="s">
        <v>5</v>
      </c>
    </row>
    <row r="10" spans="1:6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6" ht="12.75">
      <c r="A11" s="13" t="s">
        <v>6</v>
      </c>
      <c r="B11" s="14" t="s">
        <v>7</v>
      </c>
      <c r="C11" s="15">
        <f>C13+C14+C15+C16+C19</f>
        <v>1538020</v>
      </c>
      <c r="D11" s="15">
        <f>D13+D14+D15+D16+D19</f>
        <v>1498878</v>
      </c>
      <c r="E11" s="15">
        <f>E13+E14+E15+E16+E19</f>
        <v>1492013</v>
      </c>
      <c r="F11" s="16">
        <f>E11/D11</f>
        <v>0.9954199074240866</v>
      </c>
    </row>
    <row r="12" spans="1:6" ht="12.75">
      <c r="A12" s="13"/>
      <c r="B12" s="13"/>
      <c r="C12" s="15"/>
      <c r="D12" s="15"/>
      <c r="E12" s="15"/>
      <c r="F12" s="16"/>
    </row>
    <row r="13" spans="1:6" ht="15" customHeight="1">
      <c r="A13" s="17" t="s">
        <v>8</v>
      </c>
      <c r="B13" s="18" t="s">
        <v>9</v>
      </c>
      <c r="C13" s="15">
        <v>40000</v>
      </c>
      <c r="D13" s="15">
        <v>10000</v>
      </c>
      <c r="E13" s="15">
        <v>3684</v>
      </c>
      <c r="F13" s="16">
        <f aca="true" t="shared" si="0" ref="F13:F27">E13/D13</f>
        <v>0.3684</v>
      </c>
    </row>
    <row r="14" spans="1:6" ht="15" customHeight="1">
      <c r="A14" s="17" t="s">
        <v>10</v>
      </c>
      <c r="B14" s="18" t="s">
        <v>11</v>
      </c>
      <c r="C14" s="15">
        <v>40000</v>
      </c>
      <c r="D14" s="15">
        <v>1000</v>
      </c>
      <c r="E14" s="15">
        <v>451</v>
      </c>
      <c r="F14" s="16">
        <f t="shared" si="0"/>
        <v>0.451</v>
      </c>
    </row>
    <row r="15" spans="1:6" ht="15" customHeight="1">
      <c r="A15" s="17" t="s">
        <v>12</v>
      </c>
      <c r="B15" s="19" t="s">
        <v>13</v>
      </c>
      <c r="C15" s="15">
        <v>0</v>
      </c>
      <c r="D15" s="15">
        <v>0</v>
      </c>
      <c r="E15" s="15">
        <v>0</v>
      </c>
      <c r="F15" s="16" t="s">
        <v>53</v>
      </c>
    </row>
    <row r="16" spans="1:6" ht="15" customHeight="1">
      <c r="A16" s="17" t="s">
        <v>14</v>
      </c>
      <c r="B16" s="19" t="s">
        <v>15</v>
      </c>
      <c r="C16" s="15">
        <f>C17+C18</f>
        <v>1458020</v>
      </c>
      <c r="D16" s="15">
        <f>+D17+D18</f>
        <v>1487878</v>
      </c>
      <c r="E16" s="15">
        <f>E17+E18</f>
        <v>1487878</v>
      </c>
      <c r="F16" s="16">
        <f t="shared" si="0"/>
        <v>1</v>
      </c>
    </row>
    <row r="17" spans="1:6" ht="15" customHeight="1">
      <c r="A17" s="17" t="s">
        <v>16</v>
      </c>
      <c r="B17" s="19" t="s">
        <v>17</v>
      </c>
      <c r="C17" s="15">
        <v>1351520</v>
      </c>
      <c r="D17" s="15">
        <v>1433570</v>
      </c>
      <c r="E17" s="15">
        <v>1433570</v>
      </c>
      <c r="F17" s="16">
        <f t="shared" si="0"/>
        <v>1</v>
      </c>
    </row>
    <row r="18" spans="1:6" ht="15" customHeight="1">
      <c r="A18" s="17" t="s">
        <v>18</v>
      </c>
      <c r="B18" s="19" t="s">
        <v>19</v>
      </c>
      <c r="C18" s="15">
        <v>106500</v>
      </c>
      <c r="D18" s="15">
        <v>54308</v>
      </c>
      <c r="E18" s="15">
        <v>54308</v>
      </c>
      <c r="F18" s="20">
        <f>+E18/D18</f>
        <v>1</v>
      </c>
    </row>
    <row r="19" spans="1:6" ht="15" customHeight="1">
      <c r="A19" s="17" t="s">
        <v>21</v>
      </c>
      <c r="B19" s="19" t="s">
        <v>22</v>
      </c>
      <c r="C19" s="15">
        <v>0</v>
      </c>
      <c r="D19" s="15">
        <v>0</v>
      </c>
      <c r="E19" s="15">
        <v>0</v>
      </c>
      <c r="F19" s="20" t="s">
        <v>20</v>
      </c>
    </row>
    <row r="20" spans="1:6" ht="12.75">
      <c r="A20" s="21"/>
      <c r="B20" s="22"/>
      <c r="C20" s="15"/>
      <c r="D20" s="15"/>
      <c r="E20" s="15"/>
      <c r="F20" s="16"/>
    </row>
    <row r="21" spans="1:6" ht="12.75">
      <c r="A21" s="13" t="s">
        <v>23</v>
      </c>
      <c r="B21" s="13" t="s">
        <v>24</v>
      </c>
      <c r="C21" s="15">
        <f>C23+C24+C25+C27+C26</f>
        <v>1537700</v>
      </c>
      <c r="D21" s="15">
        <f>D23+D24+D25+D27+D26+D28</f>
        <v>1498000</v>
      </c>
      <c r="E21" s="15">
        <f>E23+E24+E25+E27+E26</f>
        <v>1489659</v>
      </c>
      <c r="F21" s="16">
        <f t="shared" si="0"/>
        <v>0.9944319092122831</v>
      </c>
    </row>
    <row r="22" spans="1:6" ht="14.25" customHeight="1">
      <c r="A22" s="17"/>
      <c r="B22" s="13"/>
      <c r="C22" s="15"/>
      <c r="D22" s="15"/>
      <c r="E22" s="15"/>
      <c r="F22" s="16"/>
    </row>
    <row r="23" spans="1:6" ht="14.25" customHeight="1">
      <c r="A23" s="17" t="s">
        <v>8</v>
      </c>
      <c r="B23" s="18" t="s">
        <v>25</v>
      </c>
      <c r="C23" s="15">
        <v>801500</v>
      </c>
      <c r="D23" s="15">
        <v>750000</v>
      </c>
      <c r="E23" s="15">
        <v>745827</v>
      </c>
      <c r="F23" s="16">
        <f t="shared" si="0"/>
        <v>0.994436</v>
      </c>
    </row>
    <row r="24" spans="1:6" ht="14.25" customHeight="1">
      <c r="A24" s="17" t="s">
        <v>10</v>
      </c>
      <c r="B24" s="18" t="s">
        <v>26</v>
      </c>
      <c r="C24" s="15">
        <v>140000</v>
      </c>
      <c r="D24" s="15">
        <v>123000</v>
      </c>
      <c r="E24" s="15">
        <v>122724</v>
      </c>
      <c r="F24" s="16">
        <f t="shared" si="0"/>
        <v>0.9977560975609756</v>
      </c>
    </row>
    <row r="25" spans="1:6" ht="27" customHeight="1">
      <c r="A25" s="23" t="s">
        <v>12</v>
      </c>
      <c r="B25" s="19" t="s">
        <v>27</v>
      </c>
      <c r="C25" s="15">
        <v>0</v>
      </c>
      <c r="D25" s="15">
        <v>0</v>
      </c>
      <c r="E25" s="15">
        <v>0</v>
      </c>
      <c r="F25" s="20" t="s">
        <v>20</v>
      </c>
    </row>
    <row r="26" spans="1:6" ht="12.75">
      <c r="A26" s="17" t="s">
        <v>14</v>
      </c>
      <c r="B26" s="18" t="s">
        <v>28</v>
      </c>
      <c r="C26" s="15">
        <v>571200</v>
      </c>
      <c r="D26" s="15">
        <v>597000</v>
      </c>
      <c r="E26" s="15">
        <v>594010</v>
      </c>
      <c r="F26" s="24">
        <f t="shared" si="0"/>
        <v>0.9949916247906198</v>
      </c>
    </row>
    <row r="27" spans="1:6" ht="12.75">
      <c r="A27" s="17" t="s">
        <v>21</v>
      </c>
      <c r="B27" s="18" t="s">
        <v>29</v>
      </c>
      <c r="C27" s="15">
        <v>25000</v>
      </c>
      <c r="D27" s="15">
        <v>28000</v>
      </c>
      <c r="E27" s="15">
        <v>27098</v>
      </c>
      <c r="F27" s="24">
        <f t="shared" si="0"/>
        <v>0.9677857142857142</v>
      </c>
    </row>
    <row r="28" spans="1:6" ht="12.75">
      <c r="A28" s="21"/>
      <c r="B28" s="22"/>
      <c r="C28" s="15"/>
      <c r="D28" s="15"/>
      <c r="E28" s="15"/>
      <c r="F28" s="24"/>
    </row>
    <row r="29" spans="1:6" ht="12.75">
      <c r="A29" s="13" t="s">
        <v>30</v>
      </c>
      <c r="B29" s="13" t="s">
        <v>31</v>
      </c>
      <c r="C29" s="25">
        <f>C11-C21</f>
        <v>320</v>
      </c>
      <c r="D29" s="25">
        <f>D11-D21</f>
        <v>878</v>
      </c>
      <c r="E29" s="25">
        <f>E11-E21-E28</f>
        <v>2354</v>
      </c>
      <c r="F29" s="26">
        <f>E29/D29</f>
        <v>2.6810933940774486</v>
      </c>
    </row>
    <row r="30" spans="1:6" ht="12.75">
      <c r="A30" s="13"/>
      <c r="B30" s="13"/>
      <c r="C30" s="15"/>
      <c r="D30" s="15"/>
      <c r="E30" s="15"/>
      <c r="F30" s="24"/>
    </row>
    <row r="31" spans="1:6" ht="12.75">
      <c r="A31" s="13" t="s">
        <v>32</v>
      </c>
      <c r="B31" s="13" t="s">
        <v>33</v>
      </c>
      <c r="C31" s="15">
        <v>0</v>
      </c>
      <c r="D31" s="15">
        <v>0</v>
      </c>
      <c r="E31" s="15">
        <v>0</v>
      </c>
      <c r="F31" s="20" t="s">
        <v>20</v>
      </c>
    </row>
    <row r="32" ht="12.75">
      <c r="F32" s="7"/>
    </row>
    <row r="33" ht="12.75">
      <c r="A33" s="8" t="s">
        <v>34</v>
      </c>
    </row>
    <row r="34" spans="1:5" ht="25.5">
      <c r="A34" s="9" t="s">
        <v>3</v>
      </c>
      <c r="B34" s="9" t="s">
        <v>4</v>
      </c>
      <c r="C34" s="33" t="s">
        <v>58</v>
      </c>
      <c r="D34" s="33" t="s">
        <v>59</v>
      </c>
      <c r="E34" s="33" t="s">
        <v>60</v>
      </c>
    </row>
    <row r="35" spans="1:5" ht="12.75">
      <c r="A35" s="12">
        <v>1</v>
      </c>
      <c r="B35" s="12">
        <v>2</v>
      </c>
      <c r="C35" s="12">
        <v>3</v>
      </c>
      <c r="D35" s="12">
        <v>4</v>
      </c>
      <c r="E35" s="12">
        <v>5</v>
      </c>
    </row>
    <row r="36" spans="1:8" ht="12.75">
      <c r="A36" s="13" t="s">
        <v>6</v>
      </c>
      <c r="B36" s="13" t="s">
        <v>35</v>
      </c>
      <c r="C36" s="15">
        <f>C37+C38</f>
        <v>0</v>
      </c>
      <c r="D36" s="15">
        <f>D37+D38</f>
        <v>0</v>
      </c>
      <c r="E36" s="15">
        <f>E37+E38</f>
        <v>0</v>
      </c>
      <c r="H36" s="27"/>
    </row>
    <row r="37" spans="1:8" ht="12.75">
      <c r="A37" s="21" t="s">
        <v>8</v>
      </c>
      <c r="B37" s="28" t="s">
        <v>36</v>
      </c>
      <c r="C37" s="15">
        <v>0</v>
      </c>
      <c r="D37" s="15">
        <v>0</v>
      </c>
      <c r="E37" s="15">
        <v>0</v>
      </c>
      <c r="H37" s="27"/>
    </row>
    <row r="38" spans="1:8" ht="12.75">
      <c r="A38" s="21" t="s">
        <v>10</v>
      </c>
      <c r="B38" s="28" t="s">
        <v>37</v>
      </c>
      <c r="C38" s="15">
        <v>0</v>
      </c>
      <c r="D38" s="15">
        <v>0</v>
      </c>
      <c r="E38" s="15">
        <v>0</v>
      </c>
      <c r="H38" s="27"/>
    </row>
    <row r="39" spans="1:8" ht="12.75">
      <c r="A39" s="21"/>
      <c r="B39" s="28"/>
      <c r="C39" s="15"/>
      <c r="D39" s="15"/>
      <c r="E39" s="15"/>
      <c r="H39" s="27"/>
    </row>
    <row r="40" spans="1:8" ht="12.75">
      <c r="A40" s="21"/>
      <c r="B40" s="13" t="s">
        <v>38</v>
      </c>
      <c r="C40" s="35">
        <v>0</v>
      </c>
      <c r="D40" s="35">
        <v>0</v>
      </c>
      <c r="E40" s="35">
        <v>0</v>
      </c>
      <c r="H40" s="27"/>
    </row>
    <row r="41" spans="1:8" ht="12.75">
      <c r="A41" s="22"/>
      <c r="B41" s="22"/>
      <c r="C41" s="15"/>
      <c r="D41" s="15"/>
      <c r="E41" s="15"/>
      <c r="H41" s="27"/>
    </row>
    <row r="42" spans="1:8" ht="12.75">
      <c r="A42" s="13" t="s">
        <v>23</v>
      </c>
      <c r="B42" s="13" t="s">
        <v>39</v>
      </c>
      <c r="C42" s="15">
        <v>59921.33</v>
      </c>
      <c r="D42" s="15">
        <f>D43+D44</f>
        <v>50443.37</v>
      </c>
      <c r="E42" s="15">
        <f>E43+E44</f>
        <v>103483.84</v>
      </c>
      <c r="H42" s="27"/>
    </row>
    <row r="43" spans="1:8" ht="12.75">
      <c r="A43" s="17" t="s">
        <v>8</v>
      </c>
      <c r="B43" s="28" t="s">
        <v>36</v>
      </c>
      <c r="C43" s="15">
        <v>59921.33</v>
      </c>
      <c r="D43" s="15">
        <v>50443.37</v>
      </c>
      <c r="E43" s="15">
        <v>103483.84</v>
      </c>
      <c r="H43" s="27"/>
    </row>
    <row r="44" spans="1:8" ht="12.75">
      <c r="A44" s="17" t="s">
        <v>10</v>
      </c>
      <c r="B44" s="28" t="s">
        <v>37</v>
      </c>
      <c r="C44" s="15">
        <v>0</v>
      </c>
      <c r="D44" s="15">
        <v>0</v>
      </c>
      <c r="E44" s="15">
        <v>0</v>
      </c>
      <c r="H44" s="27"/>
    </row>
    <row r="45" spans="1:8" ht="12.75">
      <c r="A45" s="13"/>
      <c r="B45" s="13"/>
      <c r="C45" s="15"/>
      <c r="D45" s="15"/>
      <c r="E45" s="15"/>
      <c r="H45" s="27"/>
    </row>
    <row r="46" spans="1:8" ht="12.75">
      <c r="A46" s="13"/>
      <c r="B46" s="13" t="s">
        <v>38</v>
      </c>
      <c r="C46" s="15">
        <v>0</v>
      </c>
      <c r="D46" s="15">
        <v>0</v>
      </c>
      <c r="E46" s="15">
        <v>0</v>
      </c>
      <c r="H46" s="27"/>
    </row>
    <row r="47" spans="1:8" ht="12.75">
      <c r="A47" s="13"/>
      <c r="B47" s="13"/>
      <c r="C47" s="15"/>
      <c r="D47" s="15"/>
      <c r="E47" s="15"/>
      <c r="H47" s="27"/>
    </row>
    <row r="48" spans="1:8" ht="12.75">
      <c r="A48" s="13" t="s">
        <v>30</v>
      </c>
      <c r="B48" s="13" t="s">
        <v>40</v>
      </c>
      <c r="C48" s="15">
        <v>101879.46</v>
      </c>
      <c r="D48" s="15">
        <v>96263.01</v>
      </c>
      <c r="E48" s="15">
        <v>144336.56</v>
      </c>
      <c r="H48" s="27"/>
    </row>
    <row r="49" spans="1:8" ht="12.75">
      <c r="A49" s="13"/>
      <c r="B49" s="13"/>
      <c r="C49" s="15"/>
      <c r="D49" s="15"/>
      <c r="E49" s="15"/>
      <c r="H49" s="27"/>
    </row>
    <row r="53" ht="12.75">
      <c r="A53" s="8" t="s">
        <v>41</v>
      </c>
    </row>
    <row r="54" spans="1:6" ht="38.25">
      <c r="A54" s="9" t="s">
        <v>3</v>
      </c>
      <c r="B54" s="9" t="s">
        <v>4</v>
      </c>
      <c r="C54" s="10" t="s">
        <v>55</v>
      </c>
      <c r="D54" s="10" t="s">
        <v>56</v>
      </c>
      <c r="E54" s="10" t="s">
        <v>57</v>
      </c>
      <c r="F54" s="11" t="s">
        <v>5</v>
      </c>
    </row>
    <row r="55" spans="1:6" ht="12.75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</row>
    <row r="56" spans="1:6" ht="12.75">
      <c r="A56" s="29" t="s">
        <v>6</v>
      </c>
      <c r="B56" s="13" t="s">
        <v>42</v>
      </c>
      <c r="C56" s="25">
        <f>C57+C58+C59</f>
        <v>20000</v>
      </c>
      <c r="D56" s="25">
        <f>D57+D58+D59</f>
        <v>10000</v>
      </c>
      <c r="E56" s="25">
        <f>E57+E58+E59</f>
        <v>1090</v>
      </c>
      <c r="F56" s="16">
        <f>E56/D56</f>
        <v>0.109</v>
      </c>
    </row>
    <row r="57" spans="1:6" ht="12.75">
      <c r="A57" s="17" t="s">
        <v>8</v>
      </c>
      <c r="B57" s="13" t="s">
        <v>43</v>
      </c>
      <c r="C57" s="15">
        <v>10000</v>
      </c>
      <c r="D57" s="15">
        <v>5000</v>
      </c>
      <c r="E57" s="15">
        <v>0</v>
      </c>
      <c r="F57" s="16">
        <f>E57/D57</f>
        <v>0</v>
      </c>
    </row>
    <row r="58" spans="1:6" ht="12.75">
      <c r="A58" s="17" t="s">
        <v>10</v>
      </c>
      <c r="B58" s="13" t="s">
        <v>44</v>
      </c>
      <c r="C58" s="15">
        <v>0</v>
      </c>
      <c r="D58" s="15">
        <v>0</v>
      </c>
      <c r="E58" s="15">
        <v>0</v>
      </c>
      <c r="F58" s="20" t="s">
        <v>20</v>
      </c>
    </row>
    <row r="59" spans="1:8" ht="12.75">
      <c r="A59" s="17" t="s">
        <v>12</v>
      </c>
      <c r="B59" s="22" t="s">
        <v>49</v>
      </c>
      <c r="C59" s="15">
        <v>10000</v>
      </c>
      <c r="D59" s="15">
        <v>5000</v>
      </c>
      <c r="E59" s="15">
        <v>1090</v>
      </c>
      <c r="F59" s="20">
        <f>E59/D59</f>
        <v>0.218</v>
      </c>
      <c r="H59" s="37"/>
    </row>
    <row r="60" spans="1:6" ht="12.75">
      <c r="A60" s="22"/>
      <c r="B60" s="22"/>
      <c r="C60" s="15"/>
      <c r="D60" s="15"/>
      <c r="E60" s="15"/>
      <c r="F60" s="15"/>
    </row>
    <row r="61" spans="1:6" ht="12.75">
      <c r="A61" s="29" t="s">
        <v>23</v>
      </c>
      <c r="B61" s="14" t="s">
        <v>45</v>
      </c>
      <c r="C61" s="25">
        <f>C62+C63</f>
        <v>20000</v>
      </c>
      <c r="D61" s="25">
        <f>D62+D63</f>
        <v>10000</v>
      </c>
      <c r="E61" s="25">
        <f>E62+E63</f>
        <v>2000</v>
      </c>
      <c r="F61" s="30">
        <f>E61/D61</f>
        <v>0.2</v>
      </c>
    </row>
    <row r="62" spans="1:6" ht="12.75">
      <c r="A62" s="17" t="s">
        <v>8</v>
      </c>
      <c r="B62" s="13" t="s">
        <v>46</v>
      </c>
      <c r="C62" s="15">
        <v>10000</v>
      </c>
      <c r="D62" s="15">
        <v>5000</v>
      </c>
      <c r="E62" s="15">
        <v>2000</v>
      </c>
      <c r="F62" s="30">
        <f>E62/D62</f>
        <v>0.4</v>
      </c>
    </row>
    <row r="63" spans="1:6" ht="12.75">
      <c r="A63" s="22" t="s">
        <v>50</v>
      </c>
      <c r="B63" s="22" t="s">
        <v>51</v>
      </c>
      <c r="C63" s="15">
        <v>10000</v>
      </c>
      <c r="D63" s="15">
        <v>5000</v>
      </c>
      <c r="E63" s="15">
        <v>0</v>
      </c>
      <c r="F63" s="16">
        <f>E63/D63</f>
        <v>0</v>
      </c>
    </row>
    <row r="64" spans="1:6" ht="12.75">
      <c r="A64" s="13"/>
      <c r="B64" s="13"/>
      <c r="C64" s="15"/>
      <c r="D64" s="15"/>
      <c r="E64" s="15"/>
      <c r="F64" s="15"/>
    </row>
    <row r="67" spans="2:6" ht="12.75">
      <c r="B67" s="34" t="s">
        <v>61</v>
      </c>
      <c r="D67" s="31"/>
      <c r="E67" s="31"/>
      <c r="F67" s="31"/>
    </row>
    <row r="68" spans="2:6" ht="12.75">
      <c r="B68" s="32" t="s">
        <v>47</v>
      </c>
      <c r="D68" s="40" t="s">
        <v>48</v>
      </c>
      <c r="E68" s="40"/>
      <c r="F68" s="40"/>
    </row>
  </sheetData>
  <sheetProtection/>
  <mergeCells count="3">
    <mergeCell ref="B2:D2"/>
    <mergeCell ref="B3:D3"/>
    <mergeCell ref="D68:F68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NStrzelczyk</dc:creator>
  <cp:keywords/>
  <dc:description/>
  <cp:lastModifiedBy>dorota</cp:lastModifiedBy>
  <cp:lastPrinted>2020-02-26T11:43:09Z</cp:lastPrinted>
  <dcterms:created xsi:type="dcterms:W3CDTF">2013-03-21T10:55:15Z</dcterms:created>
  <dcterms:modified xsi:type="dcterms:W3CDTF">2021-03-05T10:27:26Z</dcterms:modified>
  <cp:category/>
  <cp:version/>
  <cp:contentType/>
  <cp:contentStatus/>
</cp:coreProperties>
</file>